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autoCompressPictures="0"/>
  <bookViews>
    <workbookView xWindow="0" yWindow="0" windowWidth="19320" windowHeight="15480" tabRatio="500"/>
  </bookViews>
  <sheets>
    <sheet name="Blad1" sheetId="1" r:id="rId1"/>
  </sheets>
  <calcPr calcId="125725" concurrentCalc="0"/>
</workbook>
</file>

<file path=xl/calcChain.xml><?xml version="1.0" encoding="utf-8"?>
<calcChain xmlns="http://schemas.openxmlformats.org/spreadsheetml/2006/main">
  <c r="B5" i="1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4"/>
  <c r="N25"/>
  <c r="N26"/>
  <c r="N27"/>
  <c r="N28"/>
  <c r="N29"/>
  <c r="K25"/>
  <c r="K26"/>
  <c r="K27"/>
  <c r="K28"/>
  <c r="K29"/>
  <c r="H25"/>
  <c r="H26"/>
  <c r="H27"/>
  <c r="H28"/>
  <c r="H29"/>
  <c r="E29"/>
  <c r="E28"/>
  <c r="E27"/>
  <c r="E26"/>
  <c r="E25"/>
  <c r="K4"/>
  <c r="K5"/>
  <c r="K6"/>
  <c r="K7"/>
  <c r="K8"/>
  <c r="K9"/>
  <c r="K10"/>
  <c r="K11"/>
  <c r="K12"/>
  <c r="K13"/>
  <c r="N4"/>
  <c r="N5"/>
  <c r="N6"/>
  <c r="N7"/>
  <c r="N8"/>
  <c r="N9"/>
  <c r="N10"/>
  <c r="N11"/>
  <c r="N12"/>
  <c r="N13"/>
  <c r="E4"/>
  <c r="E5"/>
  <c r="E6"/>
  <c r="E7"/>
  <c r="E8"/>
  <c r="E9"/>
  <c r="E10"/>
  <c r="E11"/>
  <c r="E12"/>
  <c r="E13"/>
  <c r="H4"/>
  <c r="H5"/>
  <c r="H6"/>
  <c r="H7"/>
  <c r="H8"/>
  <c r="H9"/>
  <c r="H10"/>
  <c r="H11"/>
  <c r="H12"/>
  <c r="H13"/>
  <c r="H15"/>
  <c r="H16"/>
  <c r="H17"/>
  <c r="H18"/>
  <c r="H19"/>
  <c r="H20"/>
  <c r="H21"/>
  <c r="H22"/>
  <c r="H23"/>
  <c r="H24"/>
  <c r="H14"/>
  <c r="K24"/>
  <c r="K23"/>
  <c r="K22"/>
  <c r="K21"/>
  <c r="K20"/>
  <c r="K19"/>
  <c r="K18"/>
  <c r="K17"/>
  <c r="K16"/>
  <c r="K15"/>
  <c r="K14"/>
  <c r="N15"/>
  <c r="N16"/>
  <c r="N17"/>
  <c r="N18"/>
  <c r="N19"/>
  <c r="N20"/>
  <c r="N21"/>
  <c r="N22"/>
  <c r="N23"/>
  <c r="N24"/>
  <c r="N14"/>
  <c r="E15"/>
  <c r="E16"/>
  <c r="E17"/>
  <c r="E18"/>
  <c r="E19"/>
  <c r="E20"/>
  <c r="E21"/>
  <c r="E22"/>
  <c r="E23"/>
  <c r="E24"/>
  <c r="E14"/>
</calcChain>
</file>

<file path=xl/sharedStrings.xml><?xml version="1.0" encoding="utf-8"?>
<sst xmlns="http://schemas.openxmlformats.org/spreadsheetml/2006/main" count="15" uniqueCount="11">
  <si>
    <t>Snittwatt</t>
  </si>
  <si>
    <t>kcal 4 min</t>
  </si>
  <si>
    <t>kcal 20 min</t>
  </si>
  <si>
    <t>kcal 10 min</t>
  </si>
  <si>
    <r>
      <t>Räkneexempel: 575 kcal på 27min30s: 575/27.5=20.909 kcal/minut. 20.909/</t>
    </r>
    <r>
      <rPr>
        <sz val="16"/>
        <color indexed="10"/>
        <rFont val="Calibri"/>
        <family val="2"/>
      </rPr>
      <t>0.07188</t>
    </r>
    <r>
      <rPr>
        <sz val="16"/>
        <color indexed="8"/>
        <rFont val="Calibri"/>
      </rPr>
      <t xml:space="preserve">=290.9 W </t>
    </r>
  </si>
  <si>
    <t>Faktorn 0.07188 har kalibrerats fram genom att manuellt räkna 500 pedalvarv och notera vilken</t>
  </si>
  <si>
    <t>kalorisiffra detta ger då datorn matas med 5.0 kP.</t>
  </si>
  <si>
    <t>kcal 1 min</t>
  </si>
  <si>
    <t>kcal 60</t>
  </si>
  <si>
    <r>
      <t xml:space="preserve">Effektberäkning utifrån kcal-omsättning för </t>
    </r>
    <r>
      <rPr>
        <b/>
        <sz val="14"/>
        <color indexed="8"/>
        <rFont val="Calibri"/>
        <family val="2"/>
      </rPr>
      <t>Monark 828</t>
    </r>
    <r>
      <rPr>
        <sz val="14"/>
        <color indexed="8"/>
        <rFont val="Calibri"/>
        <family val="2"/>
      </rPr>
      <t xml:space="preserve"> och Monark 874. Kan användas även då kadens och motstånd varieras.</t>
    </r>
  </si>
  <si>
    <r>
      <t>Räkneexempel: 575 kcal på 27min30s: 575/27.5=20.909 kcal/minut. 20.909/</t>
    </r>
    <r>
      <rPr>
        <b/>
        <sz val="14"/>
        <color indexed="10"/>
        <rFont val="Calibri"/>
        <family val="2"/>
      </rPr>
      <t>0.07188</t>
    </r>
    <r>
      <rPr>
        <sz val="14"/>
        <color indexed="8"/>
        <rFont val="Calibri"/>
        <family val="2"/>
      </rPr>
      <t xml:space="preserve">=290.9 W </t>
    </r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</si>
</sst>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6"/>
      <color indexed="8"/>
      <name val="Calibri"/>
    </font>
    <font>
      <sz val="16"/>
      <color indexed="8"/>
      <name val="Calibri"/>
    </font>
    <font>
      <sz val="16"/>
      <color indexed="10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1" fontId="2" fillId="0" borderId="1" xfId="0" applyNumberFormat="1" applyFont="1" applyBorder="1"/>
    <xf numFmtId="0" fontId="3" fillId="0" borderId="1" xfId="0" applyFont="1" applyBorder="1"/>
    <xf numFmtId="1" fontId="3" fillId="0" borderId="1" xfId="0" applyNumberFormat="1" applyFont="1" applyBorder="1"/>
    <xf numFmtId="164" fontId="3" fillId="0" borderId="1" xfId="0" applyNumberFormat="1" applyFont="1" applyBorder="1"/>
    <xf numFmtId="0" fontId="5" fillId="0" borderId="1" xfId="0" applyFont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zoomScale="85" zoomScaleNormal="85" workbookViewId="0">
      <selection activeCell="E8" sqref="E8"/>
    </sheetView>
  </sheetViews>
  <sheetFormatPr defaultColWidth="10.875" defaultRowHeight="21"/>
  <cols>
    <col min="1" max="1" width="11.125" style="3" customWidth="1"/>
    <col min="2" max="2" width="12.375" style="4" customWidth="1"/>
    <col min="3" max="3" width="2.625" style="3" customWidth="1"/>
    <col min="4" max="4" width="11.5" style="3" bestFit="1" customWidth="1"/>
    <col min="5" max="5" width="12.5" style="3" bestFit="1" customWidth="1"/>
    <col min="6" max="6" width="2.625" style="3" customWidth="1"/>
    <col min="7" max="8" width="10.875" style="3"/>
    <col min="9" max="9" width="2.625" style="3" customWidth="1"/>
    <col min="10" max="10" width="10.875" style="3"/>
    <col min="11" max="11" width="14" style="3" bestFit="1" customWidth="1"/>
    <col min="12" max="12" width="2.625" style="3" customWidth="1"/>
    <col min="13" max="16384" width="10.875" style="3"/>
  </cols>
  <sheetData>
    <row r="1" spans="1:14">
      <c r="A1" s="6" t="s">
        <v>9</v>
      </c>
    </row>
    <row r="2" spans="1:14" s="6" customFormat="1" ht="18.75">
      <c r="A2" s="6" t="s">
        <v>10</v>
      </c>
      <c r="B2" s="7"/>
    </row>
    <row r="3" spans="1:14">
      <c r="A3" s="1" t="s">
        <v>0</v>
      </c>
      <c r="B3" s="2" t="s">
        <v>7</v>
      </c>
      <c r="D3" s="1" t="s">
        <v>0</v>
      </c>
      <c r="E3" s="2" t="s">
        <v>1</v>
      </c>
      <c r="G3" s="1" t="s">
        <v>0</v>
      </c>
      <c r="H3" s="2" t="s">
        <v>3</v>
      </c>
      <c r="J3" s="1" t="s">
        <v>0</v>
      </c>
      <c r="K3" s="2" t="s">
        <v>2</v>
      </c>
      <c r="M3" s="1" t="s">
        <v>0</v>
      </c>
      <c r="N3" s="2" t="s">
        <v>8</v>
      </c>
    </row>
    <row r="4" spans="1:14">
      <c r="A4" s="3">
        <v>200</v>
      </c>
      <c r="B4" s="5">
        <f>A4*0.07188</f>
        <v>14.375999999999999</v>
      </c>
      <c r="D4" s="3">
        <v>200</v>
      </c>
      <c r="E4" s="4">
        <f t="shared" ref="E4:E13" si="0">D4*4*0.07188</f>
        <v>57.503999999999998</v>
      </c>
      <c r="G4" s="3">
        <v>200</v>
      </c>
      <c r="H4" s="4">
        <f t="shared" ref="H4:H14" si="1">G4*10*0.07188</f>
        <v>143.76</v>
      </c>
      <c r="J4" s="3">
        <v>200</v>
      </c>
      <c r="K4" s="4">
        <f t="shared" ref="K4:K13" si="2">J4*20*0.07188</f>
        <v>287.52</v>
      </c>
      <c r="M4" s="3">
        <v>200</v>
      </c>
      <c r="N4" s="4">
        <f t="shared" ref="N4:N13" si="3">M4*60*0.07188</f>
        <v>862.56</v>
      </c>
    </row>
    <row r="5" spans="1:14">
      <c r="A5" s="3">
        <v>210</v>
      </c>
      <c r="B5" s="5">
        <f t="shared" ref="B5:B29" si="4">A5*0.07188</f>
        <v>15.094799999999999</v>
      </c>
      <c r="D5" s="3">
        <v>210</v>
      </c>
      <c r="E5" s="4">
        <f t="shared" si="0"/>
        <v>60.379199999999997</v>
      </c>
      <c r="G5" s="3">
        <v>210</v>
      </c>
      <c r="H5" s="4">
        <f t="shared" si="1"/>
        <v>150.94800000000001</v>
      </c>
      <c r="J5" s="3">
        <v>210</v>
      </c>
      <c r="K5" s="4">
        <f t="shared" si="2"/>
        <v>301.89600000000002</v>
      </c>
      <c r="M5" s="3">
        <v>210</v>
      </c>
      <c r="N5" s="4">
        <f t="shared" si="3"/>
        <v>905.68799999999999</v>
      </c>
    </row>
    <row r="6" spans="1:14">
      <c r="A6" s="3">
        <v>220</v>
      </c>
      <c r="B6" s="5">
        <f t="shared" si="4"/>
        <v>15.813599999999999</v>
      </c>
      <c r="D6" s="3">
        <v>220</v>
      </c>
      <c r="E6" s="4">
        <f t="shared" si="0"/>
        <v>63.254399999999997</v>
      </c>
      <c r="G6" s="3">
        <v>220</v>
      </c>
      <c r="H6" s="4">
        <f t="shared" si="1"/>
        <v>158.136</v>
      </c>
      <c r="J6" s="3">
        <v>220</v>
      </c>
      <c r="K6" s="4">
        <f t="shared" si="2"/>
        <v>316.27199999999999</v>
      </c>
      <c r="M6" s="3">
        <v>220</v>
      </c>
      <c r="N6" s="4">
        <f t="shared" si="3"/>
        <v>948.81600000000003</v>
      </c>
    </row>
    <row r="7" spans="1:14">
      <c r="A7" s="3">
        <v>230</v>
      </c>
      <c r="B7" s="5">
        <f t="shared" si="4"/>
        <v>16.532399999999999</v>
      </c>
      <c r="D7" s="3">
        <v>230</v>
      </c>
      <c r="E7" s="4">
        <f t="shared" si="0"/>
        <v>66.129599999999996</v>
      </c>
      <c r="G7" s="3">
        <v>230</v>
      </c>
      <c r="H7" s="4">
        <f t="shared" si="1"/>
        <v>165.32400000000001</v>
      </c>
      <c r="J7" s="3">
        <v>230</v>
      </c>
      <c r="K7" s="4">
        <f t="shared" si="2"/>
        <v>330.64800000000002</v>
      </c>
      <c r="M7" s="3">
        <v>230</v>
      </c>
      <c r="N7" s="4">
        <f t="shared" si="3"/>
        <v>991.94399999999996</v>
      </c>
    </row>
    <row r="8" spans="1:14">
      <c r="A8" s="3">
        <v>240</v>
      </c>
      <c r="B8" s="5">
        <f t="shared" si="4"/>
        <v>17.251200000000001</v>
      </c>
      <c r="D8" s="3">
        <v>240</v>
      </c>
      <c r="E8" s="4">
        <f t="shared" si="0"/>
        <v>69.004800000000003</v>
      </c>
      <c r="G8" s="3">
        <v>240</v>
      </c>
      <c r="H8" s="4">
        <f t="shared" si="1"/>
        <v>172.512</v>
      </c>
      <c r="J8" s="3">
        <v>240</v>
      </c>
      <c r="K8" s="4">
        <f t="shared" si="2"/>
        <v>345.024</v>
      </c>
      <c r="M8" s="3">
        <v>240</v>
      </c>
      <c r="N8" s="4">
        <f t="shared" si="3"/>
        <v>1035.0719999999999</v>
      </c>
    </row>
    <row r="9" spans="1:14">
      <c r="A9" s="3">
        <v>250</v>
      </c>
      <c r="B9" s="5">
        <f t="shared" si="4"/>
        <v>17.97</v>
      </c>
      <c r="D9" s="3">
        <v>250</v>
      </c>
      <c r="E9" s="4">
        <f t="shared" si="0"/>
        <v>71.88</v>
      </c>
      <c r="G9" s="3">
        <v>250</v>
      </c>
      <c r="H9" s="4">
        <f t="shared" si="1"/>
        <v>179.7</v>
      </c>
      <c r="J9" s="3">
        <v>250</v>
      </c>
      <c r="K9" s="4">
        <f t="shared" si="2"/>
        <v>359.4</v>
      </c>
      <c r="M9" s="3">
        <v>250</v>
      </c>
      <c r="N9" s="4">
        <f t="shared" si="3"/>
        <v>1078.2</v>
      </c>
    </row>
    <row r="10" spans="1:14">
      <c r="A10" s="3">
        <v>260</v>
      </c>
      <c r="B10" s="5">
        <f t="shared" si="4"/>
        <v>18.688800000000001</v>
      </c>
      <c r="D10" s="3">
        <v>260</v>
      </c>
      <c r="E10" s="4">
        <f t="shared" si="0"/>
        <v>74.755200000000002</v>
      </c>
      <c r="G10" s="3">
        <v>260</v>
      </c>
      <c r="H10" s="4">
        <f t="shared" si="1"/>
        <v>186.88800000000001</v>
      </c>
      <c r="J10" s="3">
        <v>260</v>
      </c>
      <c r="K10" s="4">
        <f t="shared" si="2"/>
        <v>373.77600000000001</v>
      </c>
      <c r="M10" s="3">
        <v>260</v>
      </c>
      <c r="N10" s="4">
        <f t="shared" si="3"/>
        <v>1121.328</v>
      </c>
    </row>
    <row r="11" spans="1:14">
      <c r="A11" s="3">
        <v>270</v>
      </c>
      <c r="B11" s="5">
        <f t="shared" si="4"/>
        <v>19.407599999999999</v>
      </c>
      <c r="D11" s="3">
        <v>270</v>
      </c>
      <c r="E11" s="4">
        <f t="shared" si="0"/>
        <v>77.630399999999995</v>
      </c>
      <c r="G11" s="3">
        <v>270</v>
      </c>
      <c r="H11" s="4">
        <f t="shared" si="1"/>
        <v>194.07599999999999</v>
      </c>
      <c r="J11" s="3">
        <v>270</v>
      </c>
      <c r="K11" s="4">
        <f t="shared" si="2"/>
        <v>388.15199999999999</v>
      </c>
      <c r="M11" s="3">
        <v>270</v>
      </c>
      <c r="N11" s="4">
        <f t="shared" si="3"/>
        <v>1164.4559999999999</v>
      </c>
    </row>
    <row r="12" spans="1:14">
      <c r="A12" s="3">
        <v>280</v>
      </c>
      <c r="B12" s="5">
        <f t="shared" si="4"/>
        <v>20.1264</v>
      </c>
      <c r="D12" s="3">
        <v>280</v>
      </c>
      <c r="E12" s="4">
        <f t="shared" si="0"/>
        <v>80.505600000000001</v>
      </c>
      <c r="G12" s="3">
        <v>280</v>
      </c>
      <c r="H12" s="4">
        <f t="shared" si="1"/>
        <v>201.26400000000001</v>
      </c>
      <c r="J12" s="3">
        <v>280</v>
      </c>
      <c r="K12" s="4">
        <f t="shared" si="2"/>
        <v>402.52800000000002</v>
      </c>
      <c r="M12" s="3">
        <v>280</v>
      </c>
      <c r="N12" s="4">
        <f t="shared" si="3"/>
        <v>1207.5840000000001</v>
      </c>
    </row>
    <row r="13" spans="1:14">
      <c r="A13" s="3">
        <v>290</v>
      </c>
      <c r="B13" s="5">
        <f t="shared" si="4"/>
        <v>20.845199999999998</v>
      </c>
      <c r="D13" s="3">
        <v>290</v>
      </c>
      <c r="E13" s="4">
        <f t="shared" si="0"/>
        <v>83.380799999999994</v>
      </c>
      <c r="G13" s="3">
        <v>290</v>
      </c>
      <c r="H13" s="4">
        <f t="shared" si="1"/>
        <v>208.452</v>
      </c>
      <c r="J13" s="3">
        <v>290</v>
      </c>
      <c r="K13" s="4">
        <f t="shared" si="2"/>
        <v>416.904</v>
      </c>
      <c r="M13" s="3">
        <v>290</v>
      </c>
      <c r="N13" s="4">
        <f t="shared" si="3"/>
        <v>1250.712</v>
      </c>
    </row>
    <row r="14" spans="1:14">
      <c r="A14" s="3">
        <v>300</v>
      </c>
      <c r="B14" s="5">
        <f t="shared" si="4"/>
        <v>21.564</v>
      </c>
      <c r="D14" s="3">
        <v>300</v>
      </c>
      <c r="E14" s="4">
        <f>D14*4*0.07188</f>
        <v>86.256</v>
      </c>
      <c r="G14" s="3">
        <v>300</v>
      </c>
      <c r="H14" s="4">
        <f t="shared" si="1"/>
        <v>215.64</v>
      </c>
      <c r="J14" s="3">
        <v>300</v>
      </c>
      <c r="K14" s="4">
        <f>J14*20*0.07188</f>
        <v>431.28</v>
      </c>
      <c r="M14" s="3">
        <v>300</v>
      </c>
      <c r="N14" s="4">
        <f>M14*60*0.07188</f>
        <v>1293.8399999999999</v>
      </c>
    </row>
    <row r="15" spans="1:14">
      <c r="A15" s="3">
        <v>310</v>
      </c>
      <c r="B15" s="5">
        <f t="shared" si="4"/>
        <v>22.282799999999998</v>
      </c>
      <c r="D15" s="3">
        <v>310</v>
      </c>
      <c r="E15" s="4">
        <f t="shared" ref="E15:E29" si="5">D15*4*0.07188</f>
        <v>89.131199999999993</v>
      </c>
      <c r="G15" s="3">
        <v>310</v>
      </c>
      <c r="H15" s="4">
        <f t="shared" ref="H15:H29" si="6">G15*10*0.07188</f>
        <v>222.828</v>
      </c>
      <c r="J15" s="3">
        <v>310</v>
      </c>
      <c r="K15" s="4">
        <f t="shared" ref="K15:K29" si="7">J15*20*0.07188</f>
        <v>445.65600000000001</v>
      </c>
      <c r="M15" s="3">
        <v>310</v>
      </c>
      <c r="N15" s="4">
        <f t="shared" ref="N15:N29" si="8">M15*60*0.07188</f>
        <v>1336.9680000000001</v>
      </c>
    </row>
    <row r="16" spans="1:14">
      <c r="A16" s="3">
        <v>320</v>
      </c>
      <c r="B16" s="5">
        <f t="shared" si="4"/>
        <v>23.0016</v>
      </c>
      <c r="D16" s="3">
        <v>320</v>
      </c>
      <c r="E16" s="4">
        <f t="shared" si="5"/>
        <v>92.006399999999999</v>
      </c>
      <c r="G16" s="3">
        <v>320</v>
      </c>
      <c r="H16" s="4">
        <f t="shared" si="6"/>
        <v>230.01599999999999</v>
      </c>
      <c r="J16" s="3">
        <v>320</v>
      </c>
      <c r="K16" s="4">
        <f t="shared" si="7"/>
        <v>460.03199999999998</v>
      </c>
      <c r="M16" s="3">
        <v>320</v>
      </c>
      <c r="N16" s="4">
        <f t="shared" si="8"/>
        <v>1380.096</v>
      </c>
    </row>
    <row r="17" spans="1:14">
      <c r="A17" s="3">
        <v>330</v>
      </c>
      <c r="B17" s="5">
        <f t="shared" si="4"/>
        <v>23.720400000000001</v>
      </c>
      <c r="D17" s="3">
        <v>330</v>
      </c>
      <c r="E17" s="4">
        <f t="shared" si="5"/>
        <v>94.881600000000006</v>
      </c>
      <c r="G17" s="3">
        <v>330</v>
      </c>
      <c r="H17" s="4">
        <f t="shared" si="6"/>
        <v>237.20400000000001</v>
      </c>
      <c r="J17" s="3">
        <v>330</v>
      </c>
      <c r="K17" s="4">
        <f t="shared" si="7"/>
        <v>474.40800000000002</v>
      </c>
      <c r="M17" s="3">
        <v>330</v>
      </c>
      <c r="N17" s="4">
        <f t="shared" si="8"/>
        <v>1423.2239999999999</v>
      </c>
    </row>
    <row r="18" spans="1:14">
      <c r="A18" s="3">
        <v>340</v>
      </c>
      <c r="B18" s="5">
        <f t="shared" si="4"/>
        <v>24.4392</v>
      </c>
      <c r="D18" s="3">
        <v>340</v>
      </c>
      <c r="E18" s="4">
        <f t="shared" si="5"/>
        <v>97.756799999999998</v>
      </c>
      <c r="G18" s="3">
        <v>340</v>
      </c>
      <c r="H18" s="4">
        <f t="shared" si="6"/>
        <v>244.392</v>
      </c>
      <c r="J18" s="3">
        <v>340</v>
      </c>
      <c r="K18" s="4">
        <f t="shared" si="7"/>
        <v>488.78399999999999</v>
      </c>
      <c r="M18" s="3">
        <v>340</v>
      </c>
      <c r="N18" s="4">
        <f t="shared" si="8"/>
        <v>1466.3520000000001</v>
      </c>
    </row>
    <row r="19" spans="1:14">
      <c r="A19" s="3">
        <v>350</v>
      </c>
      <c r="B19" s="5">
        <f t="shared" si="4"/>
        <v>25.158000000000001</v>
      </c>
      <c r="D19" s="3">
        <v>350</v>
      </c>
      <c r="E19" s="4">
        <f t="shared" si="5"/>
        <v>100.63200000000001</v>
      </c>
      <c r="G19" s="3">
        <v>350</v>
      </c>
      <c r="H19" s="4">
        <f t="shared" si="6"/>
        <v>251.57999999999998</v>
      </c>
      <c r="J19" s="3">
        <v>350</v>
      </c>
      <c r="K19" s="4">
        <f t="shared" si="7"/>
        <v>503.15999999999997</v>
      </c>
      <c r="M19" s="3">
        <v>350</v>
      </c>
      <c r="N19" s="4">
        <f t="shared" si="8"/>
        <v>1509.48</v>
      </c>
    </row>
    <row r="20" spans="1:14">
      <c r="A20" s="3">
        <v>360</v>
      </c>
      <c r="B20" s="5">
        <f t="shared" si="4"/>
        <v>25.876799999999999</v>
      </c>
      <c r="D20" s="3">
        <v>360</v>
      </c>
      <c r="E20" s="4">
        <f t="shared" si="5"/>
        <v>103.5072</v>
      </c>
      <c r="G20" s="3">
        <v>360</v>
      </c>
      <c r="H20" s="4">
        <f t="shared" si="6"/>
        <v>258.76799999999997</v>
      </c>
      <c r="J20" s="3">
        <v>360</v>
      </c>
      <c r="K20" s="4">
        <f t="shared" si="7"/>
        <v>517.53599999999994</v>
      </c>
      <c r="M20" s="3">
        <v>360</v>
      </c>
      <c r="N20" s="4">
        <f t="shared" si="8"/>
        <v>1552.6079999999999</v>
      </c>
    </row>
    <row r="21" spans="1:14">
      <c r="A21" s="3">
        <v>370</v>
      </c>
      <c r="B21" s="5">
        <f t="shared" si="4"/>
        <v>26.595600000000001</v>
      </c>
      <c r="D21" s="3">
        <v>370</v>
      </c>
      <c r="E21" s="4">
        <f t="shared" si="5"/>
        <v>106.3824</v>
      </c>
      <c r="G21" s="3">
        <v>370</v>
      </c>
      <c r="H21" s="4">
        <f t="shared" si="6"/>
        <v>265.95600000000002</v>
      </c>
      <c r="J21" s="3">
        <v>370</v>
      </c>
      <c r="K21" s="4">
        <f t="shared" si="7"/>
        <v>531.91200000000003</v>
      </c>
      <c r="M21" s="3">
        <v>370</v>
      </c>
      <c r="N21" s="4">
        <f t="shared" si="8"/>
        <v>1595.7359999999999</v>
      </c>
    </row>
    <row r="22" spans="1:14">
      <c r="A22" s="3">
        <v>380</v>
      </c>
      <c r="B22" s="5">
        <f t="shared" si="4"/>
        <v>27.314399999999999</v>
      </c>
      <c r="D22" s="3">
        <v>380</v>
      </c>
      <c r="E22" s="4">
        <f t="shared" si="5"/>
        <v>109.2576</v>
      </c>
      <c r="G22" s="3">
        <v>380</v>
      </c>
      <c r="H22" s="4">
        <f t="shared" si="6"/>
        <v>273.14400000000001</v>
      </c>
      <c r="J22" s="3">
        <v>380</v>
      </c>
      <c r="K22" s="4">
        <f t="shared" si="7"/>
        <v>546.28800000000001</v>
      </c>
      <c r="M22" s="3">
        <v>380</v>
      </c>
      <c r="N22" s="4">
        <f t="shared" si="8"/>
        <v>1638.864</v>
      </c>
    </row>
    <row r="23" spans="1:14">
      <c r="A23" s="3">
        <v>390</v>
      </c>
      <c r="B23" s="5">
        <f t="shared" si="4"/>
        <v>28.033200000000001</v>
      </c>
      <c r="D23" s="3">
        <v>390</v>
      </c>
      <c r="E23" s="4">
        <f t="shared" si="5"/>
        <v>112.1328</v>
      </c>
      <c r="G23" s="3">
        <v>390</v>
      </c>
      <c r="H23" s="4">
        <f t="shared" si="6"/>
        <v>280.33199999999999</v>
      </c>
      <c r="J23" s="3">
        <v>390</v>
      </c>
      <c r="K23" s="4">
        <f t="shared" si="7"/>
        <v>560.66399999999999</v>
      </c>
      <c r="M23" s="3">
        <v>390</v>
      </c>
      <c r="N23" s="4">
        <f t="shared" si="8"/>
        <v>1681.992</v>
      </c>
    </row>
    <row r="24" spans="1:14">
      <c r="A24" s="3">
        <v>400</v>
      </c>
      <c r="B24" s="5">
        <f t="shared" si="4"/>
        <v>28.751999999999999</v>
      </c>
      <c r="D24" s="3">
        <v>400</v>
      </c>
      <c r="E24" s="4">
        <f t="shared" si="5"/>
        <v>115.008</v>
      </c>
      <c r="G24" s="3">
        <v>400</v>
      </c>
      <c r="H24" s="4">
        <f t="shared" si="6"/>
        <v>287.52</v>
      </c>
      <c r="J24" s="3">
        <v>400</v>
      </c>
      <c r="K24" s="4">
        <f t="shared" si="7"/>
        <v>575.04</v>
      </c>
      <c r="M24" s="3">
        <v>400</v>
      </c>
      <c r="N24" s="4">
        <f t="shared" si="8"/>
        <v>1725.12</v>
      </c>
    </row>
    <row r="25" spans="1:14">
      <c r="A25" s="3">
        <v>410</v>
      </c>
      <c r="B25" s="5">
        <f t="shared" si="4"/>
        <v>29.470800000000001</v>
      </c>
      <c r="D25" s="3">
        <v>410</v>
      </c>
      <c r="E25" s="4">
        <f t="shared" si="5"/>
        <v>117.8832</v>
      </c>
      <c r="G25" s="3">
        <v>410</v>
      </c>
      <c r="H25" s="4">
        <f t="shared" si="6"/>
        <v>294.70799999999997</v>
      </c>
      <c r="J25" s="3">
        <v>410</v>
      </c>
      <c r="K25" s="4">
        <f t="shared" si="7"/>
        <v>589.41599999999994</v>
      </c>
      <c r="M25" s="3">
        <v>410</v>
      </c>
      <c r="N25" s="4">
        <f t="shared" si="8"/>
        <v>1768.248</v>
      </c>
    </row>
    <row r="26" spans="1:14">
      <c r="A26" s="3">
        <v>420</v>
      </c>
      <c r="B26" s="5">
        <f t="shared" si="4"/>
        <v>30.189599999999999</v>
      </c>
      <c r="D26" s="3">
        <v>420</v>
      </c>
      <c r="E26" s="4">
        <f t="shared" si="5"/>
        <v>120.75839999999999</v>
      </c>
      <c r="G26" s="3">
        <v>420</v>
      </c>
      <c r="H26" s="4">
        <f t="shared" si="6"/>
        <v>301.89600000000002</v>
      </c>
      <c r="J26" s="3">
        <v>420</v>
      </c>
      <c r="K26" s="4">
        <f t="shared" si="7"/>
        <v>603.79200000000003</v>
      </c>
      <c r="M26" s="3">
        <v>420</v>
      </c>
      <c r="N26" s="4">
        <f t="shared" si="8"/>
        <v>1811.376</v>
      </c>
    </row>
    <row r="27" spans="1:14">
      <c r="A27" s="3">
        <v>430</v>
      </c>
      <c r="B27" s="5">
        <f t="shared" si="4"/>
        <v>30.9084</v>
      </c>
      <c r="D27" s="3">
        <v>430</v>
      </c>
      <c r="E27" s="4">
        <f t="shared" si="5"/>
        <v>123.6336</v>
      </c>
      <c r="G27" s="3">
        <v>430</v>
      </c>
      <c r="H27" s="4">
        <f t="shared" si="6"/>
        <v>309.084</v>
      </c>
      <c r="J27" s="3">
        <v>430</v>
      </c>
      <c r="K27" s="4">
        <f t="shared" si="7"/>
        <v>618.16800000000001</v>
      </c>
      <c r="M27" s="3">
        <v>430</v>
      </c>
      <c r="N27" s="4">
        <f t="shared" si="8"/>
        <v>1854.5039999999999</v>
      </c>
    </row>
    <row r="28" spans="1:14">
      <c r="A28" s="3">
        <v>440</v>
      </c>
      <c r="B28" s="5">
        <f t="shared" si="4"/>
        <v>31.627199999999998</v>
      </c>
      <c r="D28" s="3">
        <v>440</v>
      </c>
      <c r="E28" s="4">
        <f t="shared" si="5"/>
        <v>126.50879999999999</v>
      </c>
      <c r="G28" s="3">
        <v>440</v>
      </c>
      <c r="H28" s="4">
        <f t="shared" si="6"/>
        <v>316.27199999999999</v>
      </c>
      <c r="J28" s="3">
        <v>440</v>
      </c>
      <c r="K28" s="4">
        <f t="shared" si="7"/>
        <v>632.54399999999998</v>
      </c>
      <c r="M28" s="3">
        <v>440</v>
      </c>
      <c r="N28" s="4">
        <f t="shared" si="8"/>
        <v>1897.6320000000001</v>
      </c>
    </row>
    <row r="29" spans="1:14">
      <c r="A29" s="3">
        <v>450</v>
      </c>
      <c r="B29" s="5">
        <f t="shared" si="4"/>
        <v>32.345999999999997</v>
      </c>
      <c r="D29" s="3">
        <v>450</v>
      </c>
      <c r="E29" s="4">
        <f t="shared" si="5"/>
        <v>129.38399999999999</v>
      </c>
      <c r="G29" s="3">
        <v>450</v>
      </c>
      <c r="H29" s="4">
        <f t="shared" si="6"/>
        <v>323.45999999999998</v>
      </c>
      <c r="J29" s="3">
        <v>450</v>
      </c>
      <c r="K29" s="4">
        <f t="shared" si="7"/>
        <v>646.91999999999996</v>
      </c>
      <c r="M29" s="3">
        <v>450</v>
      </c>
      <c r="N29" s="4">
        <f t="shared" si="8"/>
        <v>1940.76</v>
      </c>
    </row>
    <row r="31" spans="1:14">
      <c r="A31" s="3" t="s">
        <v>4</v>
      </c>
    </row>
    <row r="32" spans="1:14">
      <c r="A32" s="3" t="s">
        <v>5</v>
      </c>
    </row>
    <row r="33" spans="1:1">
      <c r="A33" s="3" t="s">
        <v>6</v>
      </c>
    </row>
  </sheetData>
  <phoneticPr fontId="1" type="noConversion"/>
  <pageMargins left="0.23622047244094491" right="0.23622047244094491" top="0.21" bottom="0.27" header="0.18" footer="0.16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Effektberäkning Monark 828 / 874</dc:title>
  <dc:creator>Mantra Sport</dc:creator>
  <cp:lastModifiedBy>Mikael Karlsson</cp:lastModifiedBy>
  <cp:lastPrinted>2015-08-07T08:29:00Z</cp:lastPrinted>
  <dcterms:created xsi:type="dcterms:W3CDTF">2013-05-27T18:36:08Z</dcterms:created>
  <dcterms:modified xsi:type="dcterms:W3CDTF">2015-08-07T08:33:59Z</dcterms:modified>
</cp:coreProperties>
</file>